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tabRatio="951"/>
  </bookViews>
  <sheets>
    <sheet name="Факт ИП 2019 за 1 кв" sheetId="41" r:id="rId1"/>
  </sheets>
  <definedNames>
    <definedName name="_xlnm.Print_Area" localSheetId="0">'Факт ИП 2019 за 1 кв'!$A$1:$J$34</definedName>
  </definedNames>
  <calcPr calcId="145621"/>
</workbook>
</file>

<file path=xl/calcChain.xml><?xml version="1.0" encoding="utf-8"?>
<calcChain xmlns="http://schemas.openxmlformats.org/spreadsheetml/2006/main">
  <c r="F34" i="41" l="1"/>
  <c r="F26" i="41"/>
  <c r="H34" i="41"/>
  <c r="I34" i="41" s="1"/>
  <c r="H26" i="41" l="1"/>
  <c r="J26" i="41" s="1"/>
  <c r="I26" i="41"/>
  <c r="J34" i="41" l="1"/>
  <c r="H15" i="41"/>
  <c r="J15" i="41" s="1"/>
  <c r="E10" i="41"/>
  <c r="E9" i="41"/>
  <c r="I15" i="41" l="1"/>
  <c r="F15" i="41"/>
</calcChain>
</file>

<file path=xl/sharedStrings.xml><?xml version="1.0" encoding="utf-8"?>
<sst xmlns="http://schemas.openxmlformats.org/spreadsheetml/2006/main" count="69" uniqueCount="50">
  <si>
    <t>№ п/п</t>
  </si>
  <si>
    <t>Наименование объекта</t>
  </si>
  <si>
    <t>Диаметр,мм</t>
  </si>
  <si>
    <t>Длина м.п.</t>
  </si>
  <si>
    <t>1.Передача и распределение тепловой энергии</t>
  </si>
  <si>
    <t>шт</t>
  </si>
  <si>
    <t>1.</t>
  </si>
  <si>
    <t>2.</t>
  </si>
  <si>
    <t>3.</t>
  </si>
  <si>
    <t>4.</t>
  </si>
  <si>
    <t>5.</t>
  </si>
  <si>
    <t>Приобретение нового КТП на смешивающую  тепловую насосную станцию  9А микрорайона , Лисовенко 33Т  ( 2 трансформатора по 630 кВт)</t>
  </si>
  <si>
    <t>Приобретение  трансформатора  400 кВА  для тепловой насосной станции Темиртауская № 7Т</t>
  </si>
  <si>
    <t>Замена участка теплотрассы от пр. Республики 43 до пр. Комсомольского 21/1-21/2 и Д/сад</t>
  </si>
  <si>
    <t>6.</t>
  </si>
  <si>
    <t>Замена участка теплотрассы от ТК IV ул. Димитрова до ОСШ № 21 1-го микрорайона</t>
  </si>
  <si>
    <t>Итого по разделу № 1 передача и распределение тепловой энергии</t>
  </si>
  <si>
    <t>2. Подача воды по распределительным сетям</t>
  </si>
  <si>
    <t>Приобретение агрегата с частотным преобразователем на насосную "Металлург"</t>
  </si>
  <si>
    <t>Приобретение автотранспорта МТЗ 82.1 с установкой для откачки воды</t>
  </si>
  <si>
    <t>Итого по разделу № 2 подача воды по распределительным сетям :</t>
  </si>
  <si>
    <t xml:space="preserve">Замена участка   теплотрассы по  переулку Спортивному от Менделеева до Луначарского  </t>
  </si>
  <si>
    <t>3. Отвод сточных вод</t>
  </si>
  <si>
    <t>Разработка ПСД отдельного помещения на ФНС 117 квартала для перехода насосного оборудования с частотными преобразователями</t>
  </si>
  <si>
    <t>Приобретение автотехники Экскаватор ЕК-14-20 со сменным навесным оборудованием</t>
  </si>
  <si>
    <t>Итого по разделу 3 отвод сточных вод :</t>
  </si>
  <si>
    <t>Приобретение автовышки ( автогидроподъемник )</t>
  </si>
  <si>
    <t>7.</t>
  </si>
  <si>
    <t>Внедрение нового вида теплоизоляции</t>
  </si>
  <si>
    <t>Закуп и установка высоковольтного вакуумника 630А, исполнение КСО-2 на ФНС 35 квартала</t>
  </si>
  <si>
    <t xml:space="preserve">Замена участка напорного коллектора между камерами гашения напора в Западной промзоне </t>
  </si>
  <si>
    <t>Факт 12 месяцев, тыс. тг</t>
  </si>
  <si>
    <t>Замена участка  трубопровода по ул. Кар. Шоссе от ул. Мичурина до ул. Коммунаров</t>
  </si>
  <si>
    <t>Замена участка  трубопровода по  ул. Мичурина от насосной Строителей-Мичурина до ВК ул. Кар. Шоссе</t>
  </si>
  <si>
    <t>Замена участка ХПВ по 68 кварталу в районе дома № 1</t>
  </si>
  <si>
    <t>Замена участка трубопроводов ХПВ на насосной станции "Металлург"</t>
  </si>
  <si>
    <t>Замена дренажного насоса ХПВ на насосной станции Сопка Опан</t>
  </si>
  <si>
    <t>Приобретение электродвигателя переменного тока 22 кВт 3000 об/мин для насосных ХПВ</t>
  </si>
  <si>
    <t>Установка и монтаж стационарного газоаналитического комплекса на насосной станции ХПВ  Сопка Опан</t>
  </si>
  <si>
    <t>8.</t>
  </si>
  <si>
    <t>9.</t>
  </si>
  <si>
    <t>10.</t>
  </si>
  <si>
    <t>11.</t>
  </si>
  <si>
    <t>Восстановление вентиляционного оборудования на фекальной насосной станции 117 квартала</t>
  </si>
  <si>
    <t xml:space="preserve"> ПЕРЕЧЕНЬ работ на тепловых, водопроводных, канализационных сетях по инвестиционной программе на 2019  года  ТОО "Окжетпес-Т"</t>
  </si>
  <si>
    <t>План, тыс.тенге</t>
  </si>
  <si>
    <t>Утверждено тарифными сметами, тыс.тенге</t>
  </si>
  <si>
    <t>Отклонение от УТВ-ГО, %</t>
  </si>
  <si>
    <t>Отклонение от УТВ-ГО, тыс.тг</t>
  </si>
  <si>
    <t>Замена электрооборудования на фекальных насосных станциях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</si>
</sst>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4" fontId="3" fillId="0" borderId="12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0" borderId="0" xfId="1" applyFont="1" applyFill="1" applyAlignment="1">
      <alignment horizontal="center" vertical="center" wrapText="1"/>
    </xf>
    <xf numFmtId="164" fontId="3" fillId="0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4" fontId="3" fillId="3" borderId="4" xfId="0" applyNumberFormat="1" applyFont="1" applyFill="1" applyBorder="1" applyAlignment="1">
      <alignment horizontal="center" vertical="center" wrapText="1"/>
    </xf>
    <xf numFmtId="4" fontId="3" fillId="0" borderId="8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center" vertical="center" wrapText="1"/>
    </xf>
    <xf numFmtId="164" fontId="2" fillId="4" borderId="3" xfId="1" applyFont="1" applyFill="1" applyBorder="1" applyAlignment="1">
      <alignment horizontal="center" vertical="center" wrapText="1"/>
    </xf>
    <xf numFmtId="164" fontId="2" fillId="4" borderId="12" xfId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4" fontId="7" fillId="0" borderId="6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43" fontId="3" fillId="0" borderId="0" xfId="0" applyNumberFormat="1" applyFont="1" applyFill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left" vertical="center" wrapText="1"/>
    </xf>
    <xf numFmtId="4" fontId="3" fillId="6" borderId="4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left" vertical="center" wrapText="1"/>
    </xf>
    <xf numFmtId="4" fontId="3" fillId="3" borderId="16" xfId="0" applyNumberFormat="1" applyFont="1" applyFill="1" applyBorder="1" applyAlignment="1">
      <alignment horizontal="center" vertical="center" wrapText="1"/>
    </xf>
    <xf numFmtId="4" fontId="3" fillId="0" borderId="16" xfId="0" applyNumberFormat="1" applyFont="1" applyFill="1" applyBorder="1" applyAlignment="1">
      <alignment horizontal="center" vertical="center" wrapText="1"/>
    </xf>
    <xf numFmtId="4" fontId="3" fillId="0" borderId="17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 wrapText="1"/>
    </xf>
    <xf numFmtId="4" fontId="2" fillId="6" borderId="1" xfId="0" applyNumberFormat="1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3" fillId="0" borderId="8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M42"/>
  <sheetViews>
    <sheetView tabSelected="1" zoomScale="85" zoomScaleNormal="85" workbookViewId="0">
      <selection activeCell="D7" sqref="D7"/>
    </sheetView>
  </sheetViews>
  <sheetFormatPr defaultRowHeight="15" x14ac:dyDescent="0.25"/>
  <cols>
    <col min="1" max="1" width="4.28515625" style="1" customWidth="1"/>
    <col min="2" max="2" width="4.28515625" style="1" hidden="1" customWidth="1"/>
    <col min="3" max="3" width="71.7109375" style="1" customWidth="1"/>
    <col min="4" max="4" width="8.7109375" style="1" customWidth="1"/>
    <col min="5" max="5" width="7.42578125" style="1" customWidth="1"/>
    <col min="6" max="6" width="13.7109375" style="1" bestFit="1" customWidth="1"/>
    <col min="7" max="7" width="13.28515625" style="6" customWidth="1"/>
    <col min="8" max="8" width="13.7109375" style="1" customWidth="1"/>
    <col min="9" max="9" width="16.85546875" style="1" customWidth="1"/>
    <col min="10" max="10" width="15.7109375" style="1" bestFit="1" customWidth="1"/>
    <col min="11" max="11" width="15" style="1" customWidth="1"/>
    <col min="12" max="12" width="15.42578125" style="1" bestFit="1" customWidth="1"/>
    <col min="13" max="13" width="13.140625" style="1" customWidth="1"/>
    <col min="14" max="16384" width="9.140625" style="1"/>
  </cols>
  <sheetData>
    <row r="1" spans="1:13" ht="25.5" customHeight="1" thickBot="1" x14ac:dyDescent="0.3">
      <c r="A1" s="81" t="s">
        <v>44</v>
      </c>
      <c r="B1" s="81"/>
      <c r="C1" s="81"/>
      <c r="D1" s="81"/>
      <c r="E1" s="81"/>
      <c r="F1" s="81"/>
      <c r="G1" s="81"/>
      <c r="H1" s="81"/>
      <c r="I1" s="81"/>
      <c r="J1" s="81"/>
    </row>
    <row r="2" spans="1:13" ht="64.5" customHeight="1" thickBot="1" x14ac:dyDescent="0.3">
      <c r="A2" s="2" t="s">
        <v>0</v>
      </c>
      <c r="B2" s="3" t="s">
        <v>0</v>
      </c>
      <c r="C2" s="3" t="s">
        <v>1</v>
      </c>
      <c r="D2" s="3" t="s">
        <v>2</v>
      </c>
      <c r="E2" s="3" t="s">
        <v>3</v>
      </c>
      <c r="F2" s="5" t="s">
        <v>45</v>
      </c>
      <c r="G2" s="5" t="s">
        <v>46</v>
      </c>
      <c r="H2" s="4" t="s">
        <v>31</v>
      </c>
      <c r="I2" s="4" t="s">
        <v>48</v>
      </c>
      <c r="J2" s="4" t="s">
        <v>47</v>
      </c>
    </row>
    <row r="3" spans="1:13" ht="15.75" thickBot="1" x14ac:dyDescent="0.3">
      <c r="A3" s="2">
        <v>1</v>
      </c>
      <c r="B3" s="3"/>
      <c r="C3" s="3">
        <v>2</v>
      </c>
      <c r="D3" s="3">
        <v>3</v>
      </c>
      <c r="E3" s="3">
        <v>4</v>
      </c>
      <c r="F3" s="5"/>
      <c r="G3" s="5">
        <v>5</v>
      </c>
      <c r="H3" s="5">
        <v>6</v>
      </c>
      <c r="I3" s="5">
        <v>7</v>
      </c>
      <c r="J3" s="5">
        <v>8</v>
      </c>
    </row>
    <row r="4" spans="1:13" s="6" customFormat="1" x14ac:dyDescent="0.25">
      <c r="A4" s="39"/>
      <c r="B4" s="40"/>
      <c r="C4" s="41" t="s">
        <v>4</v>
      </c>
      <c r="D4" s="40"/>
      <c r="E4" s="40"/>
      <c r="F4" s="40"/>
      <c r="G4" s="40"/>
      <c r="H4" s="40"/>
      <c r="I4" s="40"/>
      <c r="J4" s="42"/>
      <c r="K4" s="1"/>
    </row>
    <row r="5" spans="1:13" ht="30" x14ac:dyDescent="0.25">
      <c r="A5" s="7" t="s">
        <v>6</v>
      </c>
      <c r="B5" s="8"/>
      <c r="C5" s="9" t="s">
        <v>11</v>
      </c>
      <c r="D5" s="10" t="s">
        <v>5</v>
      </c>
      <c r="E5" s="11">
        <v>1</v>
      </c>
      <c r="F5" s="12">
        <v>7000</v>
      </c>
      <c r="H5" s="29">
        <v>0</v>
      </c>
      <c r="I5" s="12"/>
      <c r="J5" s="13"/>
    </row>
    <row r="6" spans="1:13" ht="30" x14ac:dyDescent="0.25">
      <c r="A6" s="7" t="s">
        <v>7</v>
      </c>
      <c r="B6" s="8"/>
      <c r="C6" s="9" t="s">
        <v>12</v>
      </c>
      <c r="D6" s="10" t="s">
        <v>5</v>
      </c>
      <c r="E6" s="11">
        <v>1</v>
      </c>
      <c r="F6" s="12">
        <v>1600</v>
      </c>
      <c r="H6" s="29">
        <v>0</v>
      </c>
      <c r="I6" s="12"/>
      <c r="J6" s="13"/>
    </row>
    <row r="7" spans="1:13" ht="15.75" customHeight="1" x14ac:dyDescent="0.25">
      <c r="A7" s="82" t="s">
        <v>8</v>
      </c>
      <c r="B7" s="8"/>
      <c r="C7" s="85" t="s">
        <v>13</v>
      </c>
      <c r="D7" s="14">
        <v>219</v>
      </c>
      <c r="E7" s="15">
        <v>300</v>
      </c>
      <c r="F7" s="91">
        <v>23751.700470000003</v>
      </c>
      <c r="H7" s="91">
        <v>0</v>
      </c>
      <c r="I7" s="91"/>
      <c r="J7" s="88"/>
    </row>
    <row r="8" spans="1:13" x14ac:dyDescent="0.25">
      <c r="A8" s="83"/>
      <c r="B8" s="8"/>
      <c r="C8" s="86"/>
      <c r="D8" s="14">
        <v>159</v>
      </c>
      <c r="E8" s="15">
        <v>360</v>
      </c>
      <c r="F8" s="79"/>
      <c r="H8" s="79"/>
      <c r="I8" s="79"/>
      <c r="J8" s="89"/>
    </row>
    <row r="9" spans="1:13" x14ac:dyDescent="0.25">
      <c r="A9" s="83"/>
      <c r="B9" s="8"/>
      <c r="C9" s="86"/>
      <c r="D9" s="14">
        <v>108</v>
      </c>
      <c r="E9" s="15">
        <f>200+120</f>
        <v>320</v>
      </c>
      <c r="F9" s="79"/>
      <c r="H9" s="79"/>
      <c r="I9" s="79"/>
      <c r="J9" s="89"/>
    </row>
    <row r="10" spans="1:13" x14ac:dyDescent="0.25">
      <c r="A10" s="84"/>
      <c r="B10" s="8"/>
      <c r="C10" s="87"/>
      <c r="D10" s="14">
        <v>89</v>
      </c>
      <c r="E10" s="15">
        <f>200+120</f>
        <v>320</v>
      </c>
      <c r="F10" s="80"/>
      <c r="H10" s="80"/>
      <c r="I10" s="80"/>
      <c r="J10" s="90"/>
    </row>
    <row r="11" spans="1:13" ht="30" x14ac:dyDescent="0.25">
      <c r="A11" s="16" t="s">
        <v>9</v>
      </c>
      <c r="B11" s="8"/>
      <c r="C11" s="17" t="s">
        <v>15</v>
      </c>
      <c r="D11" s="14">
        <v>159</v>
      </c>
      <c r="E11" s="15">
        <v>420</v>
      </c>
      <c r="F11" s="12">
        <v>5610.9679999999998</v>
      </c>
      <c r="H11" s="18">
        <v>0</v>
      </c>
      <c r="I11" s="12"/>
      <c r="J11" s="19"/>
    </row>
    <row r="12" spans="1:13" ht="30" x14ac:dyDescent="0.25">
      <c r="A12" s="31" t="s">
        <v>10</v>
      </c>
      <c r="B12" s="26"/>
      <c r="C12" s="20" t="s">
        <v>21</v>
      </c>
      <c r="D12" s="21">
        <v>273</v>
      </c>
      <c r="E12" s="21">
        <v>1300</v>
      </c>
      <c r="F12" s="12">
        <v>42820.379000000001</v>
      </c>
      <c r="H12" s="22">
        <v>0</v>
      </c>
      <c r="I12" s="12"/>
      <c r="J12" s="13"/>
    </row>
    <row r="13" spans="1:13" s="72" customFormat="1" x14ac:dyDescent="0.25">
      <c r="A13" s="70" t="s">
        <v>14</v>
      </c>
      <c r="B13" s="14"/>
      <c r="C13" s="23" t="s">
        <v>26</v>
      </c>
      <c r="D13" s="24" t="s">
        <v>5</v>
      </c>
      <c r="E13" s="25">
        <v>1</v>
      </c>
      <c r="F13" s="71">
        <v>23989</v>
      </c>
      <c r="H13" s="71">
        <v>0</v>
      </c>
      <c r="I13" s="71"/>
      <c r="J13" s="73"/>
    </row>
    <row r="14" spans="1:13" x14ac:dyDescent="0.25">
      <c r="A14" s="7" t="s">
        <v>27</v>
      </c>
      <c r="B14" s="8"/>
      <c r="C14" s="23" t="s">
        <v>28</v>
      </c>
      <c r="D14" s="24"/>
      <c r="E14" s="25"/>
      <c r="F14" s="12">
        <v>22925.599999999999</v>
      </c>
      <c r="H14" s="12">
        <v>0</v>
      </c>
      <c r="I14" s="12"/>
      <c r="J14" s="13"/>
    </row>
    <row r="15" spans="1:13" x14ac:dyDescent="0.25">
      <c r="A15" s="39"/>
      <c r="B15" s="40"/>
      <c r="C15" s="41" t="s">
        <v>16</v>
      </c>
      <c r="D15" s="48"/>
      <c r="E15" s="48"/>
      <c r="F15" s="48">
        <f>SUM(F5:F14)</f>
        <v>127697.64747</v>
      </c>
      <c r="G15" s="48">
        <v>111493.28</v>
      </c>
      <c r="H15" s="48">
        <f>SUM(H5:H14)</f>
        <v>0</v>
      </c>
      <c r="I15" s="48">
        <f>H15-G15</f>
        <v>-111493.28</v>
      </c>
      <c r="J15" s="49">
        <f>H15/G15*100-100</f>
        <v>-100</v>
      </c>
    </row>
    <row r="16" spans="1:13" x14ac:dyDescent="0.25">
      <c r="A16" s="43"/>
      <c r="B16" s="44"/>
      <c r="C16" s="45" t="s">
        <v>17</v>
      </c>
      <c r="D16" s="44"/>
      <c r="E16" s="44"/>
      <c r="F16" s="44"/>
      <c r="G16" s="58"/>
      <c r="H16" s="44"/>
      <c r="I16" s="44"/>
      <c r="J16" s="46"/>
      <c r="L16" s="27"/>
      <c r="M16" s="28"/>
    </row>
    <row r="17" spans="1:11" ht="30" x14ac:dyDescent="0.25">
      <c r="A17" s="7" t="s">
        <v>8</v>
      </c>
      <c r="B17" s="8"/>
      <c r="C17" s="9" t="s">
        <v>18</v>
      </c>
      <c r="D17" s="8"/>
      <c r="E17" s="8"/>
      <c r="F17" s="12">
        <v>9700</v>
      </c>
      <c r="G17" s="79"/>
      <c r="H17" s="29">
        <v>0</v>
      </c>
      <c r="I17" s="29"/>
      <c r="J17" s="13"/>
    </row>
    <row r="18" spans="1:11" s="72" customFormat="1" x14ac:dyDescent="0.25">
      <c r="A18" s="70" t="s">
        <v>9</v>
      </c>
      <c r="B18" s="14"/>
      <c r="C18" s="74" t="s">
        <v>19</v>
      </c>
      <c r="D18" s="14" t="s">
        <v>5</v>
      </c>
      <c r="E18" s="14">
        <v>2</v>
      </c>
      <c r="F18" s="71">
        <v>0</v>
      </c>
      <c r="G18" s="79"/>
      <c r="H18" s="75">
        <v>0</v>
      </c>
      <c r="I18" s="75"/>
      <c r="J18" s="73"/>
    </row>
    <row r="19" spans="1:11" ht="30" x14ac:dyDescent="0.25">
      <c r="A19" s="7" t="s">
        <v>10</v>
      </c>
      <c r="B19" s="8"/>
      <c r="C19" s="9" t="s">
        <v>37</v>
      </c>
      <c r="D19" s="8" t="s">
        <v>5</v>
      </c>
      <c r="E19" s="8">
        <v>2</v>
      </c>
      <c r="F19" s="12">
        <v>500</v>
      </c>
      <c r="G19" s="79"/>
      <c r="H19" s="29">
        <v>0</v>
      </c>
      <c r="I19" s="29"/>
      <c r="J19" s="13"/>
    </row>
    <row r="20" spans="1:11" ht="30" x14ac:dyDescent="0.25">
      <c r="A20" s="7" t="s">
        <v>14</v>
      </c>
      <c r="B20" s="8"/>
      <c r="C20" s="9" t="s">
        <v>38</v>
      </c>
      <c r="D20" s="8" t="s">
        <v>5</v>
      </c>
      <c r="E20" s="8">
        <v>1</v>
      </c>
      <c r="F20" s="12">
        <v>5200</v>
      </c>
      <c r="G20" s="79"/>
      <c r="H20" s="29">
        <v>0</v>
      </c>
      <c r="I20" s="29"/>
      <c r="J20" s="13"/>
    </row>
    <row r="21" spans="1:11" x14ac:dyDescent="0.25">
      <c r="A21" s="7" t="s">
        <v>27</v>
      </c>
      <c r="B21" s="8"/>
      <c r="C21" s="9" t="s">
        <v>35</v>
      </c>
      <c r="D21" s="8"/>
      <c r="E21" s="8"/>
      <c r="F21" s="12">
        <v>11000</v>
      </c>
      <c r="G21" s="79"/>
      <c r="H21" s="29">
        <v>0</v>
      </c>
      <c r="I21" s="29"/>
      <c r="J21" s="13"/>
    </row>
    <row r="22" spans="1:11" x14ac:dyDescent="0.25">
      <c r="A22" s="7" t="s">
        <v>39</v>
      </c>
      <c r="B22" s="8"/>
      <c r="C22" s="9" t="s">
        <v>36</v>
      </c>
      <c r="D22" s="8"/>
      <c r="E22" s="8"/>
      <c r="F22" s="12">
        <v>4300</v>
      </c>
      <c r="G22" s="79"/>
      <c r="H22" s="29">
        <v>0</v>
      </c>
      <c r="I22" s="29"/>
      <c r="J22" s="13"/>
    </row>
    <row r="23" spans="1:11" ht="30" x14ac:dyDescent="0.25">
      <c r="A23" s="7" t="s">
        <v>40</v>
      </c>
      <c r="B23" s="8"/>
      <c r="C23" s="9" t="s">
        <v>32</v>
      </c>
      <c r="D23" s="8">
        <v>426</v>
      </c>
      <c r="E23" s="8">
        <v>300</v>
      </c>
      <c r="F23" s="12">
        <v>11500</v>
      </c>
      <c r="G23" s="79"/>
      <c r="H23" s="29">
        <v>0</v>
      </c>
      <c r="I23" s="29"/>
      <c r="J23" s="13"/>
    </row>
    <row r="24" spans="1:11" ht="27.75" customHeight="1" x14ac:dyDescent="0.25">
      <c r="A24" s="7" t="s">
        <v>41</v>
      </c>
      <c r="B24" s="8"/>
      <c r="C24" s="9" t="s">
        <v>33</v>
      </c>
      <c r="D24" s="8">
        <v>159</v>
      </c>
      <c r="E24" s="8">
        <v>300</v>
      </c>
      <c r="F24" s="12">
        <v>2000</v>
      </c>
      <c r="G24" s="79"/>
      <c r="H24" s="29">
        <v>0</v>
      </c>
      <c r="I24" s="29"/>
      <c r="J24" s="13"/>
    </row>
    <row r="25" spans="1:11" x14ac:dyDescent="0.25">
      <c r="A25" s="7" t="s">
        <v>42</v>
      </c>
      <c r="B25" s="8"/>
      <c r="C25" s="9" t="s">
        <v>34</v>
      </c>
      <c r="D25" s="8">
        <v>159</v>
      </c>
      <c r="E25" s="8">
        <v>50</v>
      </c>
      <c r="F25" s="12">
        <v>494.32</v>
      </c>
      <c r="G25" s="80"/>
      <c r="H25" s="29">
        <v>0</v>
      </c>
      <c r="I25" s="29"/>
      <c r="J25" s="13"/>
    </row>
    <row r="26" spans="1:11" x14ac:dyDescent="0.25">
      <c r="A26" s="43"/>
      <c r="B26" s="44"/>
      <c r="C26" s="45" t="s">
        <v>20</v>
      </c>
      <c r="D26" s="44"/>
      <c r="E26" s="44"/>
      <c r="F26" s="47">
        <f>SUM(F17:F25)</f>
        <v>44694.32</v>
      </c>
      <c r="G26" s="47">
        <v>27167.4</v>
      </c>
      <c r="H26" s="47">
        <f>SUM(H17:H25)</f>
        <v>0</v>
      </c>
      <c r="I26" s="47">
        <f>SUM(I17:I25)</f>
        <v>0</v>
      </c>
      <c r="J26" s="47">
        <f>H26/G26*100-100</f>
        <v>-100</v>
      </c>
      <c r="K26" s="38"/>
    </row>
    <row r="27" spans="1:11" ht="15.75" thickBot="1" x14ac:dyDescent="0.3">
      <c r="A27" s="60"/>
      <c r="B27" s="59"/>
      <c r="C27" s="61" t="s">
        <v>22</v>
      </c>
      <c r="D27" s="59"/>
      <c r="E27" s="59"/>
      <c r="F27" s="62"/>
      <c r="G27" s="62"/>
      <c r="H27" s="62"/>
      <c r="I27" s="62"/>
      <c r="J27" s="63"/>
    </row>
    <row r="28" spans="1:11" ht="30" x14ac:dyDescent="0.25">
      <c r="A28" s="64" t="s">
        <v>6</v>
      </c>
      <c r="B28" s="65"/>
      <c r="C28" s="66" t="s">
        <v>30</v>
      </c>
      <c r="D28" s="65">
        <v>820</v>
      </c>
      <c r="E28" s="65">
        <v>500</v>
      </c>
      <c r="F28" s="67">
        <v>66354.33</v>
      </c>
      <c r="G28" s="67"/>
      <c r="H28" s="68">
        <v>0</v>
      </c>
      <c r="I28" s="68"/>
      <c r="J28" s="69"/>
    </row>
    <row r="29" spans="1:11" ht="30.75" customHeight="1" x14ac:dyDescent="0.25">
      <c r="A29" s="7" t="s">
        <v>7</v>
      </c>
      <c r="B29" s="8"/>
      <c r="C29" s="9" t="s">
        <v>23</v>
      </c>
      <c r="D29" s="8"/>
      <c r="E29" s="8"/>
      <c r="F29" s="12">
        <v>4848.1000000000004</v>
      </c>
      <c r="G29" s="12"/>
      <c r="H29" s="29">
        <v>0</v>
      </c>
      <c r="I29" s="29"/>
      <c r="J29" s="13"/>
    </row>
    <row r="30" spans="1:11" s="56" customFormat="1" ht="30" x14ac:dyDescent="0.25">
      <c r="A30" s="50" t="s">
        <v>8</v>
      </c>
      <c r="B30" s="51"/>
      <c r="C30" s="52" t="s">
        <v>24</v>
      </c>
      <c r="D30" s="51" t="s">
        <v>5</v>
      </c>
      <c r="E30" s="51">
        <v>1</v>
      </c>
      <c r="F30" s="12">
        <v>35500</v>
      </c>
      <c r="G30" s="54"/>
      <c r="H30" s="53">
        <v>0</v>
      </c>
      <c r="I30" s="53"/>
      <c r="J30" s="55"/>
    </row>
    <row r="31" spans="1:11" ht="30" x14ac:dyDescent="0.25">
      <c r="A31" s="7" t="s">
        <v>9</v>
      </c>
      <c r="B31" s="8"/>
      <c r="C31" s="9" t="s">
        <v>29</v>
      </c>
      <c r="D31" s="8" t="s">
        <v>5</v>
      </c>
      <c r="E31" s="8">
        <v>3</v>
      </c>
      <c r="F31" s="12">
        <v>4380.74</v>
      </c>
      <c r="G31" s="12"/>
      <c r="H31" s="29">
        <v>0</v>
      </c>
      <c r="I31" s="29"/>
      <c r="J31" s="13"/>
    </row>
    <row r="32" spans="1:11" ht="30" x14ac:dyDescent="0.25">
      <c r="A32" s="34" t="s">
        <v>10</v>
      </c>
      <c r="B32" s="32"/>
      <c r="C32" s="35" t="s">
        <v>43</v>
      </c>
      <c r="D32" s="32"/>
      <c r="E32" s="32"/>
      <c r="F32" s="12">
        <v>18329.69197</v>
      </c>
      <c r="G32" s="36"/>
      <c r="H32" s="29">
        <v>0</v>
      </c>
      <c r="I32" s="33"/>
      <c r="J32" s="37"/>
    </row>
    <row r="33" spans="1:11" x14ac:dyDescent="0.25">
      <c r="A33" s="34" t="s">
        <v>14</v>
      </c>
      <c r="B33" s="32"/>
      <c r="C33" s="35" t="s">
        <v>49</v>
      </c>
      <c r="D33" s="32"/>
      <c r="E33" s="32"/>
      <c r="F33" s="36"/>
      <c r="G33" s="36"/>
      <c r="H33" s="33">
        <v>0</v>
      </c>
      <c r="I33" s="33"/>
      <c r="J33" s="37"/>
    </row>
    <row r="34" spans="1:11" x14ac:dyDescent="0.25">
      <c r="A34" s="76"/>
      <c r="B34" s="76"/>
      <c r="C34" s="77" t="s">
        <v>25</v>
      </c>
      <c r="D34" s="76"/>
      <c r="E34" s="76"/>
      <c r="F34" s="78">
        <f>SUM(F28:F33)</f>
        <v>129412.86197000001</v>
      </c>
      <c r="G34" s="78">
        <v>96032.19</v>
      </c>
      <c r="H34" s="78">
        <f>SUM(H28:H33)</f>
        <v>0</v>
      </c>
      <c r="I34" s="78">
        <f>H34-G34</f>
        <v>-96032.19</v>
      </c>
      <c r="J34" s="78">
        <f>H34/G34*100-100</f>
        <v>-100</v>
      </c>
      <c r="K34" s="38"/>
    </row>
    <row r="35" spans="1:11" x14ac:dyDescent="0.25">
      <c r="H35" s="57"/>
    </row>
    <row r="36" spans="1:11" x14ac:dyDescent="0.25">
      <c r="H36" s="57"/>
    </row>
    <row r="37" spans="1:11" x14ac:dyDescent="0.25">
      <c r="H37" s="57"/>
    </row>
    <row r="42" spans="1:11" x14ac:dyDescent="0.25">
      <c r="E42" s="30"/>
      <c r="F42" s="30"/>
    </row>
  </sheetData>
  <mergeCells count="8">
    <mergeCell ref="G17:G25"/>
    <mergeCell ref="A1:J1"/>
    <mergeCell ref="A7:A10"/>
    <mergeCell ref="C7:C10"/>
    <mergeCell ref="J7:J10"/>
    <mergeCell ref="H7:H10"/>
    <mergeCell ref="I7:I10"/>
    <mergeCell ref="F7:F10"/>
  </mergeCells>
  <pageMargins left="0" right="0" top="0" bottom="0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Факт ИП 2019 за 1 кв</vt:lpstr>
      <vt:lpstr>'Факт ИП 2019 за 1 кв'!Область_печати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2017-03-30T13:38:20Z</cp:lastPrinted>
  <dcterms:created xsi:type="dcterms:W3CDTF">2006-09-28T05:33:49Z</dcterms:created>
  <dcterms:modified xsi:type="dcterms:W3CDTF">2024-06-14T08:28:45Z</dcterms:modified>
</cp:coreProperties>
</file>